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'Лист1'!$B$1:$F$73</definedName>
    <definedName name="Excel_BuiltIn_Print_Area" localSheetId="0">'Лист1'!$B$1:$F$73</definedName>
  </definedNames>
  <calcPr fullCalcOnLoad="1"/>
</workbook>
</file>

<file path=xl/sharedStrings.xml><?xml version="1.0" encoding="utf-8"?>
<sst xmlns="http://schemas.openxmlformats.org/spreadsheetml/2006/main" count="70" uniqueCount="47">
  <si>
    <t>Пояснительная записка к бюджету Пайского сельского поселения на 2022 год</t>
  </si>
  <si>
    <t>I. Изменение доходов</t>
  </si>
  <si>
    <t>№ п/п</t>
  </si>
  <si>
    <t>Показатели</t>
  </si>
  <si>
    <t>Бюджет от  09.12.2022</t>
  </si>
  <si>
    <t>Поправки</t>
  </si>
  <si>
    <t>Итого с учетом поправок 28.12.2022</t>
  </si>
  <si>
    <t>1.</t>
  </si>
  <si>
    <t>Собственные доходы</t>
  </si>
  <si>
    <t>2.</t>
  </si>
  <si>
    <t>Безвозмездные поступления от других бюджетов (финансовая помощь)</t>
  </si>
  <si>
    <t>ИТОГО</t>
  </si>
  <si>
    <t>Доходы  всего в т.ч.:</t>
  </si>
  <si>
    <t>Подоходный налог</t>
  </si>
  <si>
    <t>Налог на имущество физических лиц</t>
  </si>
  <si>
    <t>Земельный налог с физических лиц</t>
  </si>
  <si>
    <t>Акцизы на дизельное топливо</t>
  </si>
  <si>
    <t>Акцизы на моторные масла</t>
  </si>
  <si>
    <t>Акцизы на автобензин</t>
  </si>
  <si>
    <t>Акцизы на прямогонный бензин</t>
  </si>
  <si>
    <t>земельный налог с организаций</t>
  </si>
  <si>
    <t>Прочие доходы от оказания платных услуг (работ)</t>
  </si>
  <si>
    <t xml:space="preserve">Прочие неналоговые доходы </t>
  </si>
  <si>
    <t>Дотации</t>
  </si>
  <si>
    <t>Субвенции</t>
  </si>
  <si>
    <t xml:space="preserve"> </t>
  </si>
  <si>
    <t>Субвенции на осуществление полномочий по первичному воинскому учету органами местного самоуправления поселений, муниципальных и городских округов</t>
  </si>
  <si>
    <t xml:space="preserve">Субсидии </t>
  </si>
  <si>
    <t>Субсидии бюджетам муниципальных районов на реализацию мероприятий государственной программы Республики Карелия "Развитие культуры" ( в целях частичной компенсации расходов на повышение оплаты труда работников бюджетной сферы)</t>
  </si>
  <si>
    <t>Иные межбюджетные трансферты из бюджета Республики Карелия бюджетам муниципальных образований на поощрение за достижение показателей деятельности органов исполнительной власти субъектов Российской Федерации (в целях поощрения муниципальных управленческих команд)</t>
  </si>
  <si>
    <t>За счет межбюджетных трансфертов</t>
  </si>
  <si>
    <t>Иные межбюджетные трансферты, передаваемые бюджетам сельских поселений на решение вопросов местного значения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</si>
  <si>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</si>
  <si>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  из бюджета муниципального района бюджетам  поселений на исполнение переданных полномочий по организации ритуальных услуг и содержания мест захоронений</t>
  </si>
  <si>
    <t>II.Уточнение расходов</t>
  </si>
  <si>
    <t>Бюджет от 09.12.2022</t>
  </si>
  <si>
    <t>Расходы всего в т.ч.:</t>
  </si>
  <si>
    <t>Софинансирование мероприятий государственной программы Республики Карелия «Развитие культуры»</t>
  </si>
  <si>
    <t>Дотации на поддержку мер по обеспечению сбалансированности бюджетов муниципальных образований</t>
  </si>
  <si>
    <t>Субсидии</t>
  </si>
  <si>
    <t>Иные межбюджетные трансферты</t>
  </si>
  <si>
    <t>Иные межбюджетные трансферты на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</si>
  <si>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Иной межбюджетный трансферт на реализацию мероприятий по полготовке и проведению муниципальных выборов Глав и (или) депутатов сельских поселений Прионежского муниципального района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</si>
  <si>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</si>
  <si>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III. Изменение источников</t>
  </si>
  <si>
    <t>Бюджет от    .12.2021</t>
  </si>
  <si>
    <t>Дефицит 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</si>
</sst>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10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horizontal="left"/>
    </xf>
    <xf numFmtId="164" fontId="2" fillId="0" borderId="3" xfId="0" applyFont="1" applyFill="1" applyBorder="1" applyAlignment="1">
      <alignment/>
    </xf>
    <xf numFmtId="166" fontId="6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left" vertical="top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wrapText="1"/>
    </xf>
    <xf numFmtId="164" fontId="6" fillId="0" borderId="0" xfId="0" applyFont="1" applyFill="1" applyAlignment="1">
      <alignment/>
    </xf>
    <xf numFmtId="166" fontId="8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6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left" wrapText="1"/>
    </xf>
    <xf numFmtId="166" fontId="7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left"/>
    </xf>
    <xf numFmtId="166" fontId="3" fillId="0" borderId="2" xfId="0" applyNumberFormat="1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left" vertical="center" wrapText="1"/>
    </xf>
    <xf numFmtId="164" fontId="2" fillId="0" borderId="4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6" fillId="0" borderId="1" xfId="0" applyFont="1" applyBorder="1" applyAlignment="1">
      <alignment horizontal="left" vertical="center" wrapText="1"/>
    </xf>
    <xf numFmtId="164" fontId="2" fillId="0" borderId="5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vertical="center" wrapText="1"/>
    </xf>
    <xf numFmtId="164" fontId="3" fillId="0" borderId="2" xfId="0" applyFont="1" applyFill="1" applyBorder="1" applyAlignment="1">
      <alignment/>
    </xf>
    <xf numFmtId="166" fontId="3" fillId="0" borderId="2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/>
    </xf>
    <xf numFmtId="164" fontId="2" fillId="0" borderId="7" xfId="0" applyFont="1" applyFill="1" applyBorder="1" applyAlignment="1">
      <alignment/>
    </xf>
    <xf numFmtId="166" fontId="9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 wrapText="1"/>
    </xf>
    <xf numFmtId="166" fontId="6" fillId="0" borderId="0" xfId="0" applyNumberFormat="1" applyFont="1" applyFill="1" applyAlignment="1">
      <alignment horizontal="center"/>
    </xf>
    <xf numFmtId="166" fontId="9" fillId="0" borderId="5" xfId="0" applyNumberFormat="1" applyFont="1" applyFill="1" applyBorder="1" applyAlignment="1">
      <alignment horizontal="center"/>
    </xf>
    <xf numFmtId="164" fontId="6" fillId="0" borderId="1" xfId="0" applyFont="1" applyBorder="1" applyAlignment="1">
      <alignment horizontal="left" wrapText="1"/>
    </xf>
    <xf numFmtId="164" fontId="9" fillId="0" borderId="1" xfId="0" applyFont="1" applyFill="1" applyBorder="1" applyAlignment="1">
      <alignment horizontal="left" wrapText="1"/>
    </xf>
    <xf numFmtId="166" fontId="9" fillId="0" borderId="5" xfId="0" applyNumberFormat="1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left" vertical="center" wrapText="1"/>
    </xf>
    <xf numFmtId="167" fontId="2" fillId="0" borderId="5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left" wrapText="1"/>
    </xf>
    <xf numFmtId="166" fontId="2" fillId="0" borderId="5" xfId="0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7" fontId="2" fillId="0" borderId="0" xfId="0" applyNumberFormat="1" applyFont="1" applyFill="1" applyAlignment="1">
      <alignment horizontal="center"/>
    </xf>
    <xf numFmtId="164" fontId="2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74"/>
  <sheetViews>
    <sheetView tabSelected="1" zoomScaleSheetLayoutView="100" workbookViewId="0" topLeftCell="A1">
      <selection activeCell="D61" sqref="D61"/>
    </sheetView>
  </sheetViews>
  <sheetFormatPr defaultColWidth="9.00390625" defaultRowHeight="12.75"/>
  <cols>
    <col min="1" max="1" width="9.125" style="1" customWidth="1"/>
    <col min="2" max="2" width="4.125" style="1" customWidth="1"/>
    <col min="3" max="3" width="25.625" style="1" customWidth="1"/>
    <col min="4" max="4" width="28.375" style="1" customWidth="1"/>
    <col min="5" max="5" width="20.00390625" style="1" customWidth="1"/>
    <col min="6" max="6" width="44.00390625" style="1" customWidth="1"/>
    <col min="7" max="7" width="17.875" style="1" customWidth="1"/>
    <col min="8" max="16384" width="9.125" style="1" customWidth="1"/>
  </cols>
  <sheetData>
    <row r="1" ht="18.75" customHeight="1">
      <c r="B1" s="2" t="s">
        <v>0</v>
      </c>
    </row>
    <row r="2" ht="9" customHeight="1"/>
    <row r="3" ht="15">
      <c r="B3" s="2" t="s">
        <v>1</v>
      </c>
    </row>
    <row r="4" ht="7.5" customHeight="1"/>
    <row r="5" spans="2:6" ht="28.5" customHeight="1">
      <c r="B5" s="3" t="s">
        <v>2</v>
      </c>
      <c r="C5" s="3" t="s">
        <v>3</v>
      </c>
      <c r="D5" s="4" t="s">
        <v>4</v>
      </c>
      <c r="E5" s="5" t="s">
        <v>5</v>
      </c>
      <c r="F5" s="4" t="s">
        <v>6</v>
      </c>
    </row>
    <row r="6" spans="2:6" ht="22.5" customHeight="1">
      <c r="B6" s="6" t="s">
        <v>7</v>
      </c>
      <c r="C6" s="7" t="s">
        <v>8</v>
      </c>
      <c r="D6" s="8">
        <v>2095965.44</v>
      </c>
      <c r="E6" s="8">
        <f>C14</f>
        <v>8556.02</v>
      </c>
      <c r="F6" s="8">
        <f aca="true" t="shared" si="0" ref="F6:F11">D6+E6</f>
        <v>2104521.46</v>
      </c>
    </row>
    <row r="7" spans="2:6" ht="16.5" customHeight="1" hidden="1">
      <c r="B7" s="6"/>
      <c r="C7" s="7"/>
      <c r="D7" s="8"/>
      <c r="E7" s="8"/>
      <c r="F7" s="9">
        <f t="shared" si="0"/>
        <v>0</v>
      </c>
    </row>
    <row r="8" spans="2:6" ht="16.5" customHeight="1" hidden="1">
      <c r="B8" s="6"/>
      <c r="C8" s="6"/>
      <c r="D8" s="8"/>
      <c r="E8" s="8"/>
      <c r="F8" s="9">
        <f t="shared" si="0"/>
        <v>0</v>
      </c>
    </row>
    <row r="9" spans="2:6" ht="59.25" customHeight="1">
      <c r="B9" s="6" t="s">
        <v>9</v>
      </c>
      <c r="C9" s="7" t="s">
        <v>10</v>
      </c>
      <c r="D9" s="8">
        <v>3418320.06</v>
      </c>
      <c r="E9" s="8">
        <f>C30</f>
        <v>291592.08</v>
      </c>
      <c r="F9" s="8">
        <f t="shared" si="0"/>
        <v>3709912.14</v>
      </c>
    </row>
    <row r="10" spans="2:6" ht="12" customHeight="1" hidden="1">
      <c r="B10" s="6"/>
      <c r="C10" s="7"/>
      <c r="D10" s="8"/>
      <c r="E10" s="8"/>
      <c r="F10" s="8">
        <f t="shared" si="0"/>
        <v>0</v>
      </c>
    </row>
    <row r="11" spans="2:7" ht="21.75" customHeight="1">
      <c r="B11" s="6"/>
      <c r="C11" s="10" t="s">
        <v>11</v>
      </c>
      <c r="D11" s="11">
        <f>D6+D9</f>
        <v>5514285.5</v>
      </c>
      <c r="E11" s="12">
        <f>E6+E9</f>
        <v>300148.10000000003</v>
      </c>
      <c r="F11" s="11">
        <f t="shared" si="0"/>
        <v>5814433.6</v>
      </c>
      <c r="G11" s="13"/>
    </row>
    <row r="12" ht="15" customHeight="1"/>
    <row r="13" spans="2:6" ht="18.75" customHeight="1">
      <c r="B13" s="14"/>
      <c r="C13" s="12">
        <f>C14+C30</f>
        <v>300148.10000000003</v>
      </c>
      <c r="D13" s="15" t="s">
        <v>12</v>
      </c>
      <c r="E13" s="15"/>
      <c r="F13" s="15"/>
    </row>
    <row r="14" spans="2:6" ht="15">
      <c r="B14" s="16"/>
      <c r="C14" s="17">
        <f>SUM(C15:C29)</f>
        <v>8556.02</v>
      </c>
      <c r="D14" s="18" t="s">
        <v>8</v>
      </c>
      <c r="E14" s="18"/>
      <c r="F14" s="18"/>
    </row>
    <row r="15" spans="2:6" ht="18.75" customHeight="1" hidden="1">
      <c r="B15" s="16"/>
      <c r="C15" s="19"/>
      <c r="D15" s="20" t="s">
        <v>13</v>
      </c>
      <c r="E15" s="20"/>
      <c r="F15" s="20"/>
    </row>
    <row r="16" spans="2:6" ht="18.75" customHeight="1" hidden="1">
      <c r="B16" s="16"/>
      <c r="C16" s="19"/>
      <c r="D16" s="20" t="s">
        <v>14</v>
      </c>
      <c r="E16" s="20"/>
      <c r="F16" s="20"/>
    </row>
    <row r="17" spans="2:6" ht="30.75" customHeight="1" hidden="1">
      <c r="B17" s="16"/>
      <c r="C17" s="19"/>
      <c r="D17" s="20" t="s">
        <v>15</v>
      </c>
      <c r="E17" s="20"/>
      <c r="F17" s="20"/>
    </row>
    <row r="18" spans="2:6" ht="18.75" customHeight="1" hidden="1">
      <c r="B18" s="16"/>
      <c r="C18" s="19"/>
      <c r="D18" s="20" t="s">
        <v>16</v>
      </c>
      <c r="E18" s="20"/>
      <c r="F18" s="20"/>
    </row>
    <row r="19" spans="2:6" ht="27.75" customHeight="1" hidden="1">
      <c r="B19" s="16"/>
      <c r="C19" s="19"/>
      <c r="D19" s="20" t="s">
        <v>17</v>
      </c>
      <c r="E19" s="20"/>
      <c r="F19" s="20"/>
    </row>
    <row r="20" spans="2:6" ht="19.5" customHeight="1" hidden="1">
      <c r="B20" s="16"/>
      <c r="C20" s="19"/>
      <c r="D20" s="20" t="s">
        <v>18</v>
      </c>
      <c r="E20" s="20"/>
      <c r="F20" s="20"/>
    </row>
    <row r="21" spans="2:6" ht="30" customHeight="1" hidden="1">
      <c r="B21" s="16"/>
      <c r="C21" s="19"/>
      <c r="D21" s="20" t="s">
        <v>19</v>
      </c>
      <c r="E21" s="20"/>
      <c r="F21" s="20"/>
    </row>
    <row r="22" spans="2:8" ht="32.25" customHeight="1" hidden="1">
      <c r="B22" s="16"/>
      <c r="C22" s="19"/>
      <c r="D22" s="20"/>
      <c r="E22" s="20"/>
      <c r="F22" s="20"/>
      <c r="H22" s="21"/>
    </row>
    <row r="23" spans="2:6" ht="30.75" customHeight="1" hidden="1">
      <c r="B23" s="16"/>
      <c r="C23" s="19"/>
      <c r="D23" s="20"/>
      <c r="E23" s="20"/>
      <c r="F23" s="20"/>
    </row>
    <row r="24" spans="2:6" ht="15.75" customHeight="1" hidden="1">
      <c r="B24" s="16"/>
      <c r="C24" s="19"/>
      <c r="D24" s="20"/>
      <c r="E24" s="20"/>
      <c r="F24" s="20"/>
    </row>
    <row r="25" spans="2:6" ht="21" customHeight="1" hidden="1">
      <c r="B25" s="16"/>
      <c r="C25" s="19"/>
      <c r="D25" s="20"/>
      <c r="E25" s="20"/>
      <c r="F25" s="20"/>
    </row>
    <row r="26" spans="2:6" ht="18" customHeight="1">
      <c r="B26" s="16"/>
      <c r="C26" s="22">
        <v>17000</v>
      </c>
      <c r="D26" s="23" t="s">
        <v>14</v>
      </c>
      <c r="E26" s="23"/>
      <c r="F26" s="23"/>
    </row>
    <row r="27" spans="2:6" ht="18" customHeight="1">
      <c r="B27" s="16"/>
      <c r="C27" s="22">
        <v>-8443.98</v>
      </c>
      <c r="D27" s="23" t="s">
        <v>20</v>
      </c>
      <c r="E27" s="23"/>
      <c r="F27" s="23"/>
    </row>
    <row r="28" spans="2:6" ht="19.5" customHeight="1">
      <c r="B28" s="16"/>
      <c r="C28" s="24"/>
      <c r="D28" s="25" t="s">
        <v>21</v>
      </c>
      <c r="E28" s="25"/>
      <c r="F28" s="25"/>
    </row>
    <row r="29" spans="2:6" ht="14.25" customHeight="1">
      <c r="B29" s="16"/>
      <c r="C29" s="24"/>
      <c r="D29" s="25" t="s">
        <v>22</v>
      </c>
      <c r="E29" s="25"/>
      <c r="F29" s="25"/>
    </row>
    <row r="30" spans="2:6" ht="18" customHeight="1">
      <c r="B30" s="16"/>
      <c r="C30" s="26">
        <f>C31+C34+C38+C41</f>
        <v>291592.08</v>
      </c>
      <c r="D30" s="27" t="s">
        <v>10</v>
      </c>
      <c r="E30" s="27"/>
      <c r="F30" s="27"/>
    </row>
    <row r="31" spans="2:6" ht="15" customHeight="1">
      <c r="B31" s="16"/>
      <c r="C31" s="17">
        <f>C32</f>
        <v>0</v>
      </c>
      <c r="D31" s="28" t="s">
        <v>23</v>
      </c>
      <c r="E31" s="28"/>
      <c r="F31" s="28"/>
    </row>
    <row r="32" spans="2:6" ht="30.75" customHeight="1" hidden="1">
      <c r="B32" s="16"/>
      <c r="C32" s="19">
        <v>0</v>
      </c>
      <c r="D32" s="20"/>
      <c r="E32" s="20"/>
      <c r="F32" s="20"/>
    </row>
    <row r="33" spans="2:6" ht="30" customHeight="1" hidden="1">
      <c r="B33" s="16"/>
      <c r="C33" s="19"/>
      <c r="D33" s="20"/>
      <c r="E33" s="20"/>
      <c r="F33" s="20"/>
    </row>
    <row r="34" spans="2:12" ht="15.75" customHeight="1">
      <c r="B34" s="16"/>
      <c r="C34" s="29">
        <f>C35</f>
        <v>5000</v>
      </c>
      <c r="D34" s="30" t="s">
        <v>24</v>
      </c>
      <c r="E34" s="30"/>
      <c r="F34" s="30"/>
      <c r="L34" s="1" t="s">
        <v>25</v>
      </c>
    </row>
    <row r="35" spans="2:6" ht="30.75" customHeight="1">
      <c r="B35" s="16"/>
      <c r="C35" s="19">
        <v>5000</v>
      </c>
      <c r="D35" s="20" t="s">
        <v>26</v>
      </c>
      <c r="E35" s="20"/>
      <c r="F35" s="20"/>
    </row>
    <row r="36" spans="2:6" ht="22.5" customHeight="1" hidden="1">
      <c r="B36" s="16"/>
      <c r="C36" s="19"/>
      <c r="D36" s="20"/>
      <c r="E36" s="20"/>
      <c r="F36" s="20"/>
    </row>
    <row r="37" spans="2:6" ht="25.5" customHeight="1" hidden="1">
      <c r="B37" s="16"/>
      <c r="C37" s="19"/>
      <c r="D37" s="20"/>
      <c r="E37" s="20"/>
      <c r="F37" s="20"/>
    </row>
    <row r="38" spans="2:6" ht="16.5" customHeight="1">
      <c r="B38" s="16"/>
      <c r="C38" s="29">
        <f>C39+C40</f>
        <v>34224.08</v>
      </c>
      <c r="D38" s="30" t="s">
        <v>27</v>
      </c>
      <c r="E38" s="30"/>
      <c r="F38" s="30"/>
    </row>
    <row r="39" spans="2:6" ht="48" customHeight="1">
      <c r="B39" s="31"/>
      <c r="C39" s="19">
        <v>34224.08</v>
      </c>
      <c r="D39" s="20" t="s">
        <v>28</v>
      </c>
      <c r="E39" s="20"/>
      <c r="F39" s="20"/>
    </row>
    <row r="40" spans="2:6" ht="27" customHeight="1" hidden="1">
      <c r="B40" s="31"/>
      <c r="C40" s="19"/>
      <c r="D40" s="20" t="s">
        <v>29</v>
      </c>
      <c r="E40" s="20"/>
      <c r="F40" s="20"/>
    </row>
    <row r="41" spans="2:6" ht="22.5" customHeight="1">
      <c r="B41" s="32"/>
      <c r="C41" s="26">
        <f>C42+C43+C44</f>
        <v>252368</v>
      </c>
      <c r="D41" s="33" t="s">
        <v>30</v>
      </c>
      <c r="E41" s="33"/>
      <c r="F41" s="33"/>
    </row>
    <row r="42" spans="2:6" ht="30" customHeight="1">
      <c r="B42" s="32"/>
      <c r="C42" s="24">
        <v>252368</v>
      </c>
      <c r="D42" s="20" t="s">
        <v>31</v>
      </c>
      <c r="E42" s="20"/>
      <c r="F42" s="20"/>
    </row>
    <row r="43" spans="2:6" ht="30" customHeight="1" hidden="1">
      <c r="B43" s="32"/>
      <c r="C43" s="19"/>
      <c r="D43" s="20" t="s">
        <v>32</v>
      </c>
      <c r="E43" s="20"/>
      <c r="F43" s="20"/>
    </row>
    <row r="44" spans="2:6" ht="34.5" customHeight="1" hidden="1">
      <c r="B44" s="32"/>
      <c r="C44" s="19"/>
      <c r="D44" s="20" t="s">
        <v>33</v>
      </c>
      <c r="E44" s="20"/>
      <c r="F44" s="20"/>
    </row>
    <row r="45" ht="36" customHeight="1">
      <c r="B45" s="2" t="s">
        <v>34</v>
      </c>
    </row>
    <row r="46" spans="2:10" ht="24.75" customHeight="1">
      <c r="B46" s="6"/>
      <c r="C46" s="34" t="s">
        <v>3</v>
      </c>
      <c r="D46" s="35" t="s">
        <v>35</v>
      </c>
      <c r="E46" s="5" t="s">
        <v>5</v>
      </c>
      <c r="F46" s="4" t="s">
        <v>6</v>
      </c>
      <c r="J46" s="1" t="s">
        <v>25</v>
      </c>
    </row>
    <row r="47" spans="2:6" ht="0" customHeight="1" hidden="1">
      <c r="B47" s="36" t="s">
        <v>2</v>
      </c>
      <c r="C47" s="37" t="s">
        <v>11</v>
      </c>
      <c r="D47" s="38">
        <v>5881636.99</v>
      </c>
      <c r="E47" s="38">
        <v>94000</v>
      </c>
      <c r="F47" s="38">
        <f aca="true" t="shared" si="1" ref="F47:F48">D47+E47</f>
        <v>5975636.99</v>
      </c>
    </row>
    <row r="48" spans="2:6" ht="30.75" customHeight="1">
      <c r="B48" s="6"/>
      <c r="C48" s="10" t="s">
        <v>11</v>
      </c>
      <c r="D48" s="11">
        <v>5514285.5</v>
      </c>
      <c r="E48" s="11">
        <f>C50</f>
        <v>300148.10000000003</v>
      </c>
      <c r="F48" s="11">
        <f t="shared" si="1"/>
        <v>5814433.6</v>
      </c>
    </row>
    <row r="49" ht="21.75" customHeight="1"/>
    <row r="50" spans="2:14" ht="18" customHeight="1">
      <c r="B50" s="6"/>
      <c r="C50" s="39">
        <f>C54+C51+C52</f>
        <v>300148.10000000003</v>
      </c>
      <c r="D50" s="40" t="s">
        <v>36</v>
      </c>
      <c r="E50" s="40"/>
      <c r="F50" s="40"/>
      <c r="N50" s="1" t="s">
        <v>25</v>
      </c>
    </row>
    <row r="51" spans="2:14" ht="28.5" customHeight="1">
      <c r="B51" s="41"/>
      <c r="C51" s="42">
        <v>8556.02</v>
      </c>
      <c r="D51" s="20" t="s">
        <v>37</v>
      </c>
      <c r="E51" s="20"/>
      <c r="F51" s="20"/>
      <c r="N51" s="1" t="s">
        <v>25</v>
      </c>
    </row>
    <row r="52" spans="2:6" ht="24" customHeight="1" hidden="1">
      <c r="B52" s="41"/>
      <c r="C52" s="42"/>
      <c r="D52" s="43"/>
      <c r="E52" s="43"/>
      <c r="F52" s="43"/>
    </row>
    <row r="53" spans="2:6" ht="24.75" customHeight="1" hidden="1">
      <c r="B53" s="41"/>
      <c r="C53" s="12"/>
      <c r="D53" s="40"/>
      <c r="E53" s="40"/>
      <c r="F53" s="40"/>
    </row>
    <row r="54" spans="2:6" ht="24.75" customHeight="1">
      <c r="B54" s="32"/>
      <c r="C54" s="44">
        <f>C55+C58+C63+C60</f>
        <v>291592.08</v>
      </c>
      <c r="D54" s="33" t="s">
        <v>30</v>
      </c>
      <c r="E54" s="33"/>
      <c r="F54" s="33"/>
    </row>
    <row r="55" spans="2:6" ht="21.75" customHeight="1">
      <c r="B55" s="32"/>
      <c r="C55" s="45">
        <f>C56+C57</f>
        <v>0</v>
      </c>
      <c r="D55" s="46" t="s">
        <v>23</v>
      </c>
      <c r="E55" s="46"/>
      <c r="F55" s="46"/>
    </row>
    <row r="56" spans="2:6" ht="17.25" customHeight="1" hidden="1">
      <c r="B56" s="32"/>
      <c r="C56" s="45"/>
      <c r="D56" s="47"/>
      <c r="E56" s="47"/>
      <c r="F56" s="47"/>
    </row>
    <row r="57" spans="2:6" ht="20.25" customHeight="1" hidden="1">
      <c r="B57" s="32"/>
      <c r="C57" s="48"/>
      <c r="D57" s="49" t="s">
        <v>38</v>
      </c>
      <c r="E57" s="49"/>
      <c r="F57" s="49"/>
    </row>
    <row r="58" spans="2:6" ht="21.75" customHeight="1">
      <c r="B58" s="32"/>
      <c r="C58" s="50">
        <f>C59</f>
        <v>5000</v>
      </c>
      <c r="D58" s="33" t="s">
        <v>24</v>
      </c>
      <c r="E58" s="33"/>
      <c r="F58" s="33"/>
    </row>
    <row r="59" spans="2:6" ht="27.75" customHeight="1">
      <c r="B59" s="32"/>
      <c r="C59" s="50">
        <v>5000</v>
      </c>
      <c r="D59" s="20" t="s">
        <v>26</v>
      </c>
      <c r="E59" s="20"/>
      <c r="F59" s="20"/>
    </row>
    <row r="60" spans="2:6" ht="20.25" customHeight="1">
      <c r="B60" s="32"/>
      <c r="C60" s="8">
        <f>C61+C62</f>
        <v>34224.08</v>
      </c>
      <c r="D60" s="51" t="s">
        <v>39</v>
      </c>
      <c r="E60" s="51"/>
      <c r="F60" s="51"/>
    </row>
    <row r="61" spans="2:6" ht="42.75" customHeight="1">
      <c r="B61" s="32"/>
      <c r="C61" s="52">
        <v>34224.08</v>
      </c>
      <c r="D61" s="20" t="s">
        <v>28</v>
      </c>
      <c r="E61" s="20"/>
      <c r="F61" s="20"/>
    </row>
    <row r="62" spans="2:6" ht="1.5" customHeight="1" hidden="1">
      <c r="B62" s="32"/>
      <c r="C62" s="52"/>
      <c r="D62" s="20"/>
      <c r="E62" s="20"/>
      <c r="F62" s="20"/>
    </row>
    <row r="63" spans="2:6" ht="19.5" customHeight="1">
      <c r="B63" s="32"/>
      <c r="C63" s="53">
        <f>C64+C65+C66+C67+C68</f>
        <v>252368</v>
      </c>
      <c r="D63" s="33" t="s">
        <v>40</v>
      </c>
      <c r="E63" s="33"/>
      <c r="F63" s="33"/>
    </row>
    <row r="64" spans="2:6" ht="35.25" customHeight="1">
      <c r="B64" s="32"/>
      <c r="C64" s="24">
        <v>252368</v>
      </c>
      <c r="D64" s="20" t="s">
        <v>31</v>
      </c>
      <c r="E64" s="20"/>
      <c r="F64" s="20"/>
    </row>
    <row r="65" spans="2:6" ht="27.75" customHeight="1" hidden="1">
      <c r="B65" s="32"/>
      <c r="C65" s="9"/>
      <c r="D65" s="20"/>
      <c r="E65" s="20"/>
      <c r="F65" s="20"/>
    </row>
    <row r="66" spans="2:6" ht="46.5" customHeight="1" hidden="1">
      <c r="B66" s="32"/>
      <c r="C66" s="19"/>
      <c r="D66" s="20" t="s">
        <v>41</v>
      </c>
      <c r="E66" s="20"/>
      <c r="F66" s="20"/>
    </row>
    <row r="67" spans="2:15" ht="42.75" customHeight="1" hidden="1">
      <c r="B67" s="14"/>
      <c r="C67" s="19"/>
      <c r="D67" s="20" t="s">
        <v>42</v>
      </c>
      <c r="E67" s="20"/>
      <c r="F67" s="20"/>
      <c r="O67" s="1" t="s">
        <v>25</v>
      </c>
    </row>
    <row r="68" spans="2:6" ht="42" customHeight="1" hidden="1">
      <c r="B68" s="32"/>
      <c r="C68" s="50"/>
      <c r="D68" s="20" t="s">
        <v>43</v>
      </c>
      <c r="E68" s="20"/>
      <c r="F68" s="20"/>
    </row>
    <row r="69" spans="2:3" ht="19.5" customHeight="1">
      <c r="B69" s="54"/>
      <c r="C69" s="55"/>
    </row>
    <row r="70" ht="18" customHeight="1"/>
    <row r="71" ht="15">
      <c r="B71" s="2" t="s">
        <v>44</v>
      </c>
    </row>
    <row r="72" spans="3:6" ht="15.75">
      <c r="C72" s="56" t="s">
        <v>3</v>
      </c>
      <c r="D72" s="35" t="s">
        <v>45</v>
      </c>
      <c r="E72" s="5" t="s">
        <v>5</v>
      </c>
      <c r="F72" s="4" t="s">
        <v>6</v>
      </c>
    </row>
    <row r="73" spans="2:6" ht="30">
      <c r="B73" s="3" t="s">
        <v>2</v>
      </c>
      <c r="C73" s="10" t="s">
        <v>46</v>
      </c>
      <c r="D73" s="11">
        <v>0</v>
      </c>
      <c r="E73" s="11">
        <f>E48-E11</f>
        <v>0</v>
      </c>
      <c r="F73" s="11">
        <f>D73+E73</f>
        <v>0</v>
      </c>
    </row>
    <row r="74" ht="15">
      <c r="B74" s="6"/>
    </row>
  </sheetData>
  <sheetProtection selectLockedCells="1" selectUnlockedCells="1"/>
  <mergeCells count="51"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</mergeCells>
  <printOptions/>
  <pageMargins left="0.6298611111111111" right="0.2361111111111111" top="0.31527777777777777" bottom="0.15763888888888888" header="0.5118055555555555" footer="0.5118055555555555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2022-12-28T12:22:32Z</cp:lastPrinted>
  <dcterms:modified xsi:type="dcterms:W3CDTF">2022-12-28T12:22:39Z</dcterms:modified>
  <cp:category/>
  <cp:version/>
  <cp:contentType/>
  <cp:contentStatus/>
  <cp:revision>1</cp:revision>
</cp:coreProperties>
</file>